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plcsq.sharepoint.com/sites/AssociationProfesseursLignery/Shared Documents/COMMUN/Fabryce/Assurances/"/>
    </mc:Choice>
  </mc:AlternateContent>
  <xr:revisionPtr revIDLastSave="2" documentId="8_{A35A7F07-B228-4E47-A8E5-0ED4B5BDBE50}" xr6:coauthVersionLast="47" xr6:coauthVersionMax="47" xr10:uidLastSave="{833F857B-6D15-488E-8350-C06F9600541E}"/>
  <bookViews>
    <workbookView xWindow="-28920" yWindow="150" windowWidth="29040" windowHeight="15720" xr2:uid="{10988FFA-309F-4743-8ED1-22A017F85685}"/>
  </bookViews>
  <sheets>
    <sheet name="Desjardins" sheetId="3" r:id="rId1"/>
  </sheets>
  <definedNames>
    <definedName name="_xlnm.Print_Area" localSheetId="0">Desjardins!$A$1:$L$82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3" l="1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19" i="3"/>
  <c r="M38" i="3" l="1"/>
  <c r="I47" i="3" s="1"/>
  <c r="I74" i="3" l="1"/>
  <c r="I76" i="3" s="1"/>
</calcChain>
</file>

<file path=xl/sharedStrings.xml><?xml version="1.0" encoding="utf-8"?>
<sst xmlns="http://schemas.openxmlformats.org/spreadsheetml/2006/main" count="80" uniqueCount="49">
  <si>
    <t>Calculateur des primes par période de paie</t>
  </si>
  <si>
    <t>Selon les options choisies (protections obligatoires et protections facultatives)</t>
  </si>
  <si>
    <t>Inscrire le montant de la prime</t>
  </si>
  <si>
    <t>PROTECTIONS OBLIGATOIRES</t>
  </si>
  <si>
    <t>PROTECTIONS FACULTATIVES</t>
  </si>
  <si>
    <t>Individuelle</t>
  </si>
  <si>
    <t>Monoparentale</t>
  </si>
  <si>
    <t>Familiale</t>
  </si>
  <si>
    <t>Soins dentaires</t>
  </si>
  <si>
    <t>Coût total selon les options choisies:</t>
  </si>
  <si>
    <t>Coût total selon les options choisies (avec la taxe de 9 %):</t>
  </si>
  <si>
    <r>
      <t xml:space="preserve">Le régime d'assurance de L'APL </t>
    </r>
    <r>
      <rPr>
        <b/>
        <sz val="24"/>
        <color theme="1"/>
        <rFont val="Calibri"/>
        <family val="2"/>
      </rPr>
      <t xml:space="preserve">« Desjardins Assurances </t>
    </r>
    <r>
      <rPr>
        <b/>
        <sz val="24"/>
        <color theme="1"/>
        <rFont val="Calibri"/>
        <family val="2"/>
        <scheme val="minor"/>
      </rPr>
      <t>»</t>
    </r>
  </si>
  <si>
    <t>Régimes complémentaires d'assurances</t>
  </si>
  <si>
    <t>Assurance-vie 30 000 $</t>
  </si>
  <si>
    <t>1,35 $/paie</t>
  </si>
  <si>
    <r>
      <t xml:space="preserve">ENSEIGNANTE OU ENSEIGNANT (TAUX ANNUELS)
ÉCHELLE UNIQUE </t>
    </r>
    <r>
      <rPr>
        <vertAlign val="superscript"/>
        <sz val="10"/>
        <color theme="1"/>
        <rFont val="Calibri"/>
        <family val="2"/>
        <scheme val="minor"/>
      </rPr>
      <t>1</t>
    </r>
  </si>
  <si>
    <t>Échelon</t>
  </si>
  <si>
    <t xml:space="preserve">Prime par paie </t>
  </si>
  <si>
    <t>/paie</t>
  </si>
  <si>
    <t>Assurance accident-maladie (pour toutes les personnes qui ont le régime de base obligatoire SSQ (médicaments))</t>
  </si>
  <si>
    <t>Assurance accident-maladie</t>
  </si>
  <si>
    <t>(minimum de 250 participants)</t>
  </si>
  <si>
    <t>Assurance-vie supplémentaire</t>
  </si>
  <si>
    <t>Montant supplémentaire</t>
  </si>
  <si>
    <t>Prime par paie</t>
  </si>
  <si>
    <t>Pour obtenir ce niveau d'assurance-vie additionnelle, un formulaire d'état de santé doit être rempli</t>
  </si>
  <si>
    <t>Assurance-vie famille</t>
  </si>
  <si>
    <t>Personne conjointe: 8 000 $</t>
  </si>
  <si>
    <t>Enfants à charge: 4 000 $</t>
  </si>
  <si>
    <r>
      <t>Option modérée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</si>
  <si>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Option enrichie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</si>
  <si>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Sous-Total Assurance accident-maladie</t>
  </si>
  <si>
    <r>
      <t>La prime assurance-accident maladie de base est incluse dans l'</t>
    </r>
    <r>
      <rPr>
        <i/>
        <sz val="11"/>
        <color theme="1"/>
        <rFont val="Calibri"/>
        <family val="2"/>
        <scheme val="minor"/>
      </rPr>
      <t>Option modérée</t>
    </r>
  </si>
  <si>
    <r>
      <t>Les primes accident-maladie de base et modérée sont incluses dans l'</t>
    </r>
    <r>
      <rPr>
        <i/>
        <sz val="11"/>
        <color theme="1"/>
        <rFont val="Calibri"/>
        <family val="2"/>
        <scheme val="minor"/>
      </rPr>
      <t>Option enrichie</t>
    </r>
  </si>
  <si>
    <t>6,63 $/paie</t>
  </si>
  <si>
    <t>9,94 $/paie</t>
  </si>
  <si>
    <t>16,58 $ /paie</t>
  </si>
  <si>
    <t>(taux au 1er janvier 2026)</t>
  </si>
  <si>
    <t>Assurance salaire longue durée (1,134 % du traitement)</t>
  </si>
  <si>
    <t>21,55 $/paie</t>
  </si>
  <si>
    <t>32,33 $/paie</t>
  </si>
  <si>
    <t>53,88 $/paie</t>
  </si>
  <si>
    <t>85,21 $/paie</t>
  </si>
  <si>
    <t>141,98 $/paie</t>
  </si>
  <si>
    <t>24,55 $/paie</t>
  </si>
  <si>
    <t>37,30 $/paie</t>
  </si>
  <si>
    <t>61,85 $/paie</t>
  </si>
  <si>
    <t>L'échelle salariale de traitement considérée est celle de la convention collective 2023-2028 au 141e jour d'avril 2025.</t>
  </si>
  <si>
    <t>56,77 $/paie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</si>
</sst>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$&quot;_);\(#,##0\ &quot;$&quot;\)"/>
    <numFmt numFmtId="164" formatCode="#,##0.00\ &quot;$&quot;"/>
    <numFmt numFmtId="165" formatCode="#,##0\ &quot;$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Abadi"/>
      <family val="2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Abadi"/>
      <family val="2"/>
    </font>
    <font>
      <b/>
      <sz val="12"/>
      <color theme="1"/>
      <name val="Arial Rounded MT Bold"/>
      <family val="2"/>
    </font>
    <font>
      <b/>
      <sz val="24"/>
      <color theme="1"/>
      <name val="Calibri"/>
      <family val="2"/>
    </font>
    <font>
      <vertAlign val="superscript"/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mediumDashDotDot">
        <color auto="1"/>
      </top>
      <bottom style="mediumDashDotDot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 wrapText="1"/>
    </xf>
    <xf numFmtId="164" fontId="0" fillId="2" borderId="4" xfId="0" applyNumberFormat="1" applyFill="1" applyBorder="1"/>
    <xf numFmtId="164" fontId="0" fillId="2" borderId="5" xfId="0" applyNumberFormat="1" applyFill="1" applyBorder="1"/>
    <xf numFmtId="0" fontId="0" fillId="2" borderId="0" xfId="0" applyFill="1"/>
    <xf numFmtId="164" fontId="0" fillId="2" borderId="7" xfId="0" applyNumberFormat="1" applyFill="1" applyBorder="1"/>
    <xf numFmtId="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1" fillId="2" borderId="9" xfId="0" applyFont="1" applyFill="1" applyBorder="1" applyAlignment="1">
      <alignment horizontal="left" vertical="center" wrapText="1"/>
    </xf>
    <xf numFmtId="0" fontId="1" fillId="3" borderId="0" xfId="0" applyFont="1" applyFill="1"/>
    <xf numFmtId="0" fontId="0" fillId="3" borderId="0" xfId="0" applyFill="1"/>
    <xf numFmtId="5" fontId="0" fillId="3" borderId="1" xfId="0" applyNumberFormat="1" applyFill="1" applyBorder="1" applyAlignment="1">
      <alignment horizontal="center"/>
    </xf>
    <xf numFmtId="0" fontId="0" fillId="3" borderId="9" xfId="0" applyFill="1" applyBorder="1"/>
    <xf numFmtId="164" fontId="0" fillId="2" borderId="0" xfId="0" applyNumberFormat="1" applyFill="1"/>
    <xf numFmtId="0" fontId="0" fillId="2" borderId="7" xfId="0" applyFill="1" applyBorder="1"/>
    <xf numFmtId="0" fontId="0" fillId="3" borderId="7" xfId="0" applyFill="1" applyBorder="1"/>
    <xf numFmtId="0" fontId="0" fillId="3" borderId="10" xfId="0" applyFill="1" applyBorder="1"/>
    <xf numFmtId="164" fontId="0" fillId="2" borderId="9" xfId="0" applyNumberFormat="1" applyFill="1" applyBorder="1" applyAlignment="1">
      <alignment horizontal="center" vertical="center" wrapText="1"/>
    </xf>
    <xf numFmtId="164" fontId="0" fillId="2" borderId="10" xfId="0" applyNumberFormat="1" applyFill="1" applyBorder="1" applyAlignment="1">
      <alignment horizontal="center" vertical="center" wrapText="1"/>
    </xf>
    <xf numFmtId="164" fontId="0" fillId="3" borderId="0" xfId="0" applyNumberFormat="1" applyFill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2" borderId="1" xfId="0" applyNumberFormat="1" applyFill="1" applyBorder="1"/>
    <xf numFmtId="164" fontId="0" fillId="3" borderId="1" xfId="0" applyNumberFormat="1" applyFill="1" applyBorder="1"/>
    <xf numFmtId="0" fontId="5" fillId="0" borderId="0" xfId="0" applyFont="1"/>
    <xf numFmtId="0" fontId="0" fillId="2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 vertical="center" wrapText="1"/>
    </xf>
    <xf numFmtId="0" fontId="4" fillId="0" borderId="0" xfId="0" applyFont="1" applyAlignment="1">
      <alignment horizontal="center" textRotation="255"/>
    </xf>
    <xf numFmtId="0" fontId="1" fillId="3" borderId="7" xfId="0" applyFont="1" applyFill="1" applyBorder="1" applyAlignment="1">
      <alignment horizontal="center"/>
    </xf>
    <xf numFmtId="0" fontId="0" fillId="2" borderId="12" xfId="0" applyFill="1" applyBorder="1"/>
    <xf numFmtId="0" fontId="0" fillId="2" borderId="4" xfId="0" applyFill="1" applyBorder="1"/>
    <xf numFmtId="0" fontId="0" fillId="2" borderId="13" xfId="0" applyFill="1" applyBorder="1"/>
    <xf numFmtId="0" fontId="0" fillId="2" borderId="11" xfId="0" applyFill="1" applyBorder="1"/>
    <xf numFmtId="0" fontId="1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0" fillId="3" borderId="4" xfId="0" applyFill="1" applyBorder="1"/>
    <xf numFmtId="0" fontId="0" fillId="3" borderId="5" xfId="0" applyFill="1" applyBorder="1"/>
    <xf numFmtId="164" fontId="0" fillId="3" borderId="0" xfId="0" applyNumberFormat="1" applyFill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0" fontId="0" fillId="3" borderId="11" xfId="0" applyFill="1" applyBorder="1"/>
    <xf numFmtId="5" fontId="0" fillId="3" borderId="2" xfId="0" applyNumberFormat="1" applyFill="1" applyBorder="1" applyAlignment="1">
      <alignment horizontal="center"/>
    </xf>
    <xf numFmtId="164" fontId="0" fillId="3" borderId="2" xfId="0" applyNumberFormat="1" applyFill="1" applyBorder="1"/>
    <xf numFmtId="0" fontId="0" fillId="3" borderId="26" xfId="0" applyFill="1" applyBorder="1"/>
    <xf numFmtId="5" fontId="0" fillId="3" borderId="22" xfId="0" applyNumberFormat="1" applyFill="1" applyBorder="1" applyAlignment="1">
      <alignment horizontal="center"/>
    </xf>
    <xf numFmtId="164" fontId="0" fillId="3" borderId="22" xfId="0" applyNumberFormat="1" applyFill="1" applyBorder="1"/>
    <xf numFmtId="0" fontId="0" fillId="3" borderId="23" xfId="0" applyFill="1" applyBorder="1"/>
    <xf numFmtId="5" fontId="0" fillId="3" borderId="24" xfId="0" applyNumberFormat="1" applyFill="1" applyBorder="1" applyAlignment="1">
      <alignment horizontal="center"/>
    </xf>
    <xf numFmtId="164" fontId="0" fillId="3" borderId="24" xfId="0" applyNumberFormat="1" applyFill="1" applyBorder="1"/>
    <xf numFmtId="0" fontId="0" fillId="3" borderId="25" xfId="0" applyFill="1" applyBorder="1"/>
    <xf numFmtId="164" fontId="0" fillId="3" borderId="0" xfId="0" applyNumberFormat="1" applyFill="1"/>
    <xf numFmtId="164" fontId="1" fillId="0" borderId="18" xfId="0" applyNumberFormat="1" applyFont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/>
    </xf>
    <xf numFmtId="164" fontId="1" fillId="2" borderId="21" xfId="0" applyNumberFormat="1" applyFont="1" applyFill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" fillId="2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9" xfId="0" applyNumberFormat="1" applyFont="1" applyBorder="1" applyAlignment="1">
      <alignment horizontal="center" vertical="center" wrapText="1"/>
    </xf>
    <xf numFmtId="164" fontId="1" fillId="3" borderId="21" xfId="0" applyNumberFormat="1" applyFont="1" applyFill="1" applyBorder="1" applyAlignment="1" applyProtection="1">
      <alignment horizontal="center"/>
      <protection locked="0"/>
    </xf>
    <xf numFmtId="164" fontId="1" fillId="0" borderId="20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11" fillId="0" borderId="0" xfId="0" applyFont="1" applyAlignment="1">
      <alignment horizontal="right" vertical="top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vertical="top"/>
    </xf>
    <xf numFmtId="164" fontId="15" fillId="0" borderId="0" xfId="0" applyNumberFormat="1" applyFont="1" applyAlignment="1">
      <alignment vertical="center" wrapText="1"/>
    </xf>
    <xf numFmtId="165" fontId="16" fillId="2" borderId="1" xfId="0" applyNumberFormat="1" applyFont="1" applyFill="1" applyBorder="1" applyAlignment="1">
      <alignment horizontal="center"/>
    </xf>
    <xf numFmtId="0" fontId="0" fillId="3" borderId="0" xfId="0" applyFill="1" applyProtection="1">
      <protection locked="0"/>
    </xf>
    <xf numFmtId="0" fontId="0" fillId="2" borderId="28" xfId="0" applyFill="1" applyBorder="1" applyAlignment="1">
      <alignment horizontal="center"/>
    </xf>
    <xf numFmtId="165" fontId="0" fillId="2" borderId="28" xfId="0" applyNumberFormat="1" applyFill="1" applyBorder="1" applyAlignment="1">
      <alignment horizontal="center"/>
    </xf>
    <xf numFmtId="164" fontId="0" fillId="2" borderId="28" xfId="0" applyNumberFormat="1" applyFill="1" applyBorder="1"/>
    <xf numFmtId="0" fontId="0" fillId="2" borderId="27" xfId="0" applyFill="1" applyBorder="1"/>
    <xf numFmtId="0" fontId="16" fillId="0" borderId="0" xfId="0" applyFont="1"/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164" fontId="1" fillId="3" borderId="0" xfId="0" applyNumberFormat="1" applyFont="1" applyFill="1" applyAlignment="1">
      <alignment horizontal="right"/>
    </xf>
    <xf numFmtId="164" fontId="1" fillId="3" borderId="7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" fillId="2" borderId="1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2" borderId="1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7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right"/>
    </xf>
    <xf numFmtId="0" fontId="8" fillId="4" borderId="15" xfId="0" applyFont="1" applyFill="1" applyBorder="1" applyAlignment="1">
      <alignment horizontal="center" vertical="center" textRotation="255"/>
    </xf>
    <xf numFmtId="0" fontId="8" fillId="4" borderId="16" xfId="0" applyFont="1" applyFill="1" applyBorder="1" applyAlignment="1">
      <alignment horizontal="center" vertical="center" textRotation="255"/>
    </xf>
    <xf numFmtId="0" fontId="8" fillId="4" borderId="17" xfId="0" applyFont="1" applyFill="1" applyBorder="1" applyAlignment="1">
      <alignment horizontal="center" vertical="center" textRotation="255"/>
    </xf>
    <xf numFmtId="0" fontId="7" fillId="5" borderId="15" xfId="0" applyFont="1" applyFill="1" applyBorder="1" applyAlignment="1">
      <alignment horizontal="center" vertical="center" textRotation="255"/>
    </xf>
    <xf numFmtId="0" fontId="7" fillId="5" borderId="16" xfId="0" applyFont="1" applyFill="1" applyBorder="1" applyAlignment="1">
      <alignment horizontal="center" vertical="center" textRotation="255"/>
    </xf>
    <xf numFmtId="0" fontId="7" fillId="5" borderId="17" xfId="0" applyFont="1" applyFill="1" applyBorder="1" applyAlignment="1">
      <alignment horizontal="center" vertical="center" textRotation="255"/>
    </xf>
    <xf numFmtId="0" fontId="1" fillId="3" borderId="0" xfId="0" applyFont="1" applyFill="1" applyAlignment="1">
      <alignment horizontal="left"/>
    </xf>
    <xf numFmtId="0" fontId="0" fillId="3" borderId="3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/>
    </xf>
    <xf numFmtId="164" fontId="1" fillId="3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815340</xdr:colOff>
      <xdr:row>0</xdr:row>
      <xdr:rowOff>0</xdr:rowOff>
    </xdr:from>
    <xdr:to>
      <xdr:col>9</xdr:col>
      <xdr:colOff>0</xdr:colOff>
      <xdr:row>5</xdr:row>
      <xdr:rowOff>58218</xdr:rowOff>
    </xdr:to>
    <xdr:pic>
      <xdr:nvPicPr>
        <xdr:cNvPr id="2" name="Image 1" descr="Desjardins Assurances — Wikipédia">
          <a:extLst>
            <a:ext uri="{FF2B5EF4-FFF2-40B4-BE49-F238E27FC236}">
              <a16:creationId xmlns:a16="http://schemas.microsoft.com/office/drawing/2014/main" id="{3D498597-803B-4BAA-824B-984E1AE3F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2640" y="0"/>
          <a:ext cx="2585085" cy="959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</xdr:colOff>
      <xdr:row>0</xdr:row>
      <xdr:rowOff>0</xdr:rowOff>
    </xdr:from>
    <xdr:to>
      <xdr:col>2</xdr:col>
      <xdr:colOff>592365</xdr:colOff>
      <xdr:row>4</xdr:row>
      <xdr:rowOff>135255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C7029E4-DC35-446F-A43E-DF36F533E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" y="0"/>
          <a:ext cx="2126843" cy="845820"/>
        </a:xfrm>
        <a:prstGeom prst="rect">
          <a:avLst/>
        </a:prstGeom>
      </xdr:spPr>
    </xdr:pic>
    <xdr:clientData/>
  </xdr:twoCellAnchor>
  <xdr:twoCellAnchor>
    <xdr:from>
      <xdr:col>9</xdr:col>
      <xdr:colOff>103821</xdr:colOff>
      <xdr:row>40</xdr:row>
      <xdr:rowOff>97154</xdr:rowOff>
    </xdr:from>
    <xdr:to>
      <xdr:col>11</xdr:col>
      <xdr:colOff>219807</xdr:colOff>
      <xdr:row>46</xdr:row>
      <xdr:rowOff>175847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1A88CDE-E802-4BF8-BEF3-CAC0D45C4C77}"/>
            </a:ext>
          </a:extLst>
        </xdr:cNvPr>
        <xdr:cNvSpPr/>
      </xdr:nvSpPr>
      <xdr:spPr>
        <a:xfrm>
          <a:off x="8317302" y="9937212"/>
          <a:ext cx="1639986" cy="1229020"/>
        </a:xfrm>
        <a:prstGeom prst="rect">
          <a:avLst/>
        </a:prstGeom>
        <a:solidFill>
          <a:srgbClr val="FF4F4F"/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CA" sz="1600" b="0">
              <a:solidFill>
                <a:schemeClr val="tx1"/>
              </a:solidFill>
              <a:latin typeface="Arial Black" panose="020B0A04020102020204" pitchFamily="34" charset="0"/>
            </a:rPr>
            <a:t>ATTENTION</a:t>
          </a:r>
          <a:r>
            <a:rPr lang="fr-CA" sz="1600" b="0">
              <a:solidFill>
                <a:schemeClr val="tx1"/>
              </a:solidFill>
            </a:rPr>
            <a:t> </a:t>
          </a:r>
          <a:r>
            <a:rPr lang="fr-CA" sz="1100">
              <a:solidFill>
                <a:schemeClr val="tx1"/>
              </a:solidFill>
            </a:rPr>
            <a:t>            </a:t>
          </a:r>
          <a:r>
            <a:rPr lang="fr-CA" sz="1100" b="1">
              <a:solidFill>
                <a:schemeClr val="tx1"/>
              </a:solidFill>
            </a:rPr>
            <a:t>Si vous choisissez l'Option</a:t>
          </a:r>
          <a:r>
            <a:rPr lang="fr-CA" sz="1100" b="1" baseline="0">
              <a:solidFill>
                <a:schemeClr val="tx1"/>
              </a:solidFill>
            </a:rPr>
            <a:t> modérée ou l'Option enrichie, ne rien inscrire dans cette case</a:t>
          </a:r>
          <a:endParaRPr lang="fr-CA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1155692</xdr:colOff>
      <xdr:row>37</xdr:row>
      <xdr:rowOff>380178</xdr:rowOff>
    </xdr:from>
    <xdr:to>
      <xdr:col>10</xdr:col>
      <xdr:colOff>306326</xdr:colOff>
      <xdr:row>39</xdr:row>
      <xdr:rowOff>1742</xdr:rowOff>
    </xdr:to>
    <xdr:sp macro="" textlink="">
      <xdr:nvSpPr>
        <xdr:cNvPr id="8" name="Flèche : droite 7">
          <a:extLst>
            <a:ext uri="{FF2B5EF4-FFF2-40B4-BE49-F238E27FC236}">
              <a16:creationId xmlns:a16="http://schemas.microsoft.com/office/drawing/2014/main" id="{51B2002C-BBBA-4F77-8CB2-BB45FD142D73}"/>
            </a:ext>
          </a:extLst>
        </xdr:cNvPr>
        <xdr:cNvSpPr/>
      </xdr:nvSpPr>
      <xdr:spPr>
        <a:xfrm rot="12708244">
          <a:off x="8442317" y="8916959"/>
          <a:ext cx="1103259" cy="312127"/>
        </a:xfrm>
        <a:prstGeom prst="rightArrow">
          <a:avLst/>
        </a:prstGeom>
        <a:solidFill>
          <a:srgbClr val="FF4F4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8</xdr:col>
      <xdr:colOff>472441</xdr:colOff>
      <xdr:row>38</xdr:row>
      <xdr:rowOff>173831</xdr:rowOff>
    </xdr:from>
    <xdr:to>
      <xdr:col>8</xdr:col>
      <xdr:colOff>726280</xdr:colOff>
      <xdr:row>43</xdr:row>
      <xdr:rowOff>95252</xdr:rowOff>
    </xdr:to>
    <xdr:sp macro="" textlink="">
      <xdr:nvSpPr>
        <xdr:cNvPr id="9" name="Flèche : droite 8">
          <a:extLst>
            <a:ext uri="{FF2B5EF4-FFF2-40B4-BE49-F238E27FC236}">
              <a16:creationId xmlns:a16="http://schemas.microsoft.com/office/drawing/2014/main" id="{F52A549F-E113-4560-821F-45B57CB188CB}"/>
            </a:ext>
          </a:extLst>
        </xdr:cNvPr>
        <xdr:cNvSpPr/>
      </xdr:nvSpPr>
      <xdr:spPr>
        <a:xfrm rot="5400000">
          <a:off x="7496650" y="9484997"/>
          <a:ext cx="778671" cy="253839"/>
        </a:xfrm>
        <a:prstGeom prst="rightArrow">
          <a:avLst/>
        </a:prstGeom>
        <a:solidFill>
          <a:srgbClr val="FF4F4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A7A14-66AC-4ECC-8A5F-3A0DFA5A3935}">
  <sheetPr codeName="Feuil1">
    <pageSetUpPr fitToPage="1"/>
  </sheetPr>
  <dimension ref="B1:N82"/>
  <sheetViews>
    <sheetView tabSelected="1" zoomScale="130" zoomScaleNormal="130" workbookViewId="0">
      <selection activeCell="M46" sqref="M46"/>
    </sheetView>
  </sheetViews>
  <sheetFormatPr baseColWidth="10" defaultColWidth="11.42578125" defaultRowHeight="15" x14ac:dyDescent="0.25"/>
  <cols>
    <col min="3" max="3" width="13.28515625" customWidth="1"/>
    <col min="4" max="4" width="23.5703125" customWidth="1"/>
    <col min="5" max="7" width="13.85546875" customWidth="1"/>
    <col min="8" max="8" width="4.7109375" customWidth="1"/>
    <col min="9" max="9" width="17.140625" style="58" customWidth="1"/>
    <col min="14" max="14" width="11.42578125" style="81"/>
  </cols>
  <sheetData>
    <row r="1" spans="2:14" x14ac:dyDescent="0.25">
      <c r="E1" s="1"/>
      <c r="F1" s="1"/>
      <c r="G1" s="1"/>
    </row>
    <row r="2" spans="2:14" x14ac:dyDescent="0.25">
      <c r="E2" s="1"/>
      <c r="F2" s="1"/>
      <c r="G2" s="1"/>
    </row>
    <row r="3" spans="2:14" x14ac:dyDescent="0.25">
      <c r="E3" s="1"/>
      <c r="F3" s="1"/>
      <c r="G3" s="1"/>
    </row>
    <row r="4" spans="2:14" x14ac:dyDescent="0.25">
      <c r="E4" s="1"/>
      <c r="F4" s="1"/>
      <c r="G4" s="1"/>
    </row>
    <row r="5" spans="2:14" x14ac:dyDescent="0.25">
      <c r="E5" s="1"/>
      <c r="F5" s="1"/>
      <c r="G5" s="1"/>
    </row>
    <row r="6" spans="2:14" ht="29.45" customHeight="1" x14ac:dyDescent="0.25">
      <c r="E6" s="1"/>
      <c r="F6" s="1"/>
      <c r="G6" s="1"/>
    </row>
    <row r="7" spans="2:14" ht="54.6" customHeight="1" x14ac:dyDescent="0.25">
      <c r="B7" s="88" t="s">
        <v>11</v>
      </c>
      <c r="C7" s="88"/>
      <c r="D7" s="88"/>
      <c r="E7" s="88"/>
      <c r="F7" s="88"/>
      <c r="G7" s="88"/>
      <c r="H7" s="88"/>
      <c r="I7" s="88"/>
    </row>
    <row r="8" spans="2:14" ht="24.6" customHeight="1" x14ac:dyDescent="0.25">
      <c r="B8" s="90" t="s">
        <v>12</v>
      </c>
      <c r="C8" s="90"/>
      <c r="D8" s="90"/>
      <c r="E8" s="90"/>
      <c r="F8" s="90"/>
      <c r="G8" s="90"/>
      <c r="H8" s="71"/>
      <c r="I8" s="71"/>
    </row>
    <row r="9" spans="2:14" ht="23.25" x14ac:dyDescent="0.25">
      <c r="B9" s="90" t="s">
        <v>0</v>
      </c>
      <c r="C9" s="90"/>
      <c r="D9" s="90"/>
      <c r="E9" s="90"/>
      <c r="F9" s="90"/>
      <c r="G9" s="90"/>
    </row>
    <row r="10" spans="2:14" ht="25.9" customHeight="1" x14ac:dyDescent="0.25">
      <c r="C10" s="89" t="s">
        <v>37</v>
      </c>
      <c r="D10" s="89"/>
      <c r="E10" s="89"/>
      <c r="F10" s="89"/>
    </row>
    <row r="11" spans="2:14" ht="46.5" customHeight="1" thickBot="1" x14ac:dyDescent="0.3">
      <c r="B11" s="95" t="s">
        <v>1</v>
      </c>
      <c r="C11" s="95"/>
      <c r="D11" s="95"/>
      <c r="E11" s="95"/>
      <c r="F11" s="95"/>
      <c r="G11" s="95"/>
    </row>
    <row r="12" spans="2:14" ht="46.5" customHeight="1" thickTop="1" thickBot="1" x14ac:dyDescent="0.3">
      <c r="C12" s="103"/>
      <c r="D12" s="103"/>
      <c r="I12" s="54" t="s">
        <v>2</v>
      </c>
    </row>
    <row r="13" spans="2:14" ht="10.15" customHeight="1" thickBot="1" x14ac:dyDescent="0.3">
      <c r="B13" s="106" t="s">
        <v>3</v>
      </c>
      <c r="C13" s="31"/>
      <c r="D13" s="32"/>
      <c r="E13" s="32"/>
      <c r="F13" s="3"/>
      <c r="G13" s="4"/>
      <c r="I13" s="55"/>
      <c r="N13" s="82">
        <v>1.1339999999999999</v>
      </c>
    </row>
    <row r="14" spans="2:14" ht="16.149999999999999" customHeight="1" thickBot="1" x14ac:dyDescent="0.3">
      <c r="B14" s="107"/>
      <c r="C14" s="96" t="s">
        <v>13</v>
      </c>
      <c r="D14" s="97"/>
      <c r="E14" s="15" t="s">
        <v>14</v>
      </c>
      <c r="F14" s="15"/>
      <c r="G14" s="6"/>
      <c r="I14" s="56">
        <v>1.35</v>
      </c>
      <c r="N14" s="81">
        <v>1.1299999999999999</v>
      </c>
    </row>
    <row r="15" spans="2:14" ht="16.149999999999999" customHeight="1" thickBot="1" x14ac:dyDescent="0.3">
      <c r="B15" s="107"/>
      <c r="C15" s="68"/>
      <c r="D15" s="69"/>
      <c r="E15" s="15"/>
      <c r="F15" s="15"/>
      <c r="G15" s="6"/>
      <c r="I15" s="57"/>
    </row>
    <row r="16" spans="2:14" ht="15.75" thickBot="1" x14ac:dyDescent="0.3">
      <c r="B16" s="107"/>
      <c r="C16" s="96" t="s">
        <v>38</v>
      </c>
      <c r="D16" s="97"/>
      <c r="E16" s="97"/>
      <c r="F16" s="97"/>
      <c r="G16" s="98"/>
      <c r="I16" s="56"/>
    </row>
    <row r="17" spans="2:9" ht="27" customHeight="1" x14ac:dyDescent="0.25">
      <c r="B17" s="107"/>
      <c r="C17" s="33"/>
      <c r="D17" s="99" t="s">
        <v>15</v>
      </c>
      <c r="E17" s="99"/>
      <c r="F17" s="99"/>
      <c r="G17" s="100"/>
      <c r="I17" s="57"/>
    </row>
    <row r="18" spans="2:9" ht="14.45" customHeight="1" x14ac:dyDescent="0.25">
      <c r="B18" s="107"/>
      <c r="C18" s="33"/>
      <c r="D18" s="70" t="s">
        <v>16</v>
      </c>
      <c r="E18" s="7">
        <v>1</v>
      </c>
      <c r="F18" s="101" t="s">
        <v>17</v>
      </c>
      <c r="G18" s="102"/>
      <c r="I18" s="57"/>
    </row>
    <row r="19" spans="2:9" ht="14.45" customHeight="1" x14ac:dyDescent="0.25">
      <c r="B19" s="107"/>
      <c r="C19" s="33"/>
      <c r="D19" s="8">
        <v>1</v>
      </c>
      <c r="E19" s="9">
        <v>52799</v>
      </c>
      <c r="F19" s="23">
        <f>E19*($N$13/100)/26</f>
        <v>23.028486923076919</v>
      </c>
      <c r="G19" s="34" t="s">
        <v>18</v>
      </c>
      <c r="I19" s="57"/>
    </row>
    <row r="20" spans="2:9" x14ac:dyDescent="0.25">
      <c r="B20" s="107"/>
      <c r="C20" s="33"/>
      <c r="D20" s="8">
        <v>2</v>
      </c>
      <c r="E20" s="9">
        <v>56326</v>
      </c>
      <c r="F20" s="23">
        <f t="shared" ref="F20:F34" si="0">E20*($N$13/100)/26</f>
        <v>24.566801538461537</v>
      </c>
      <c r="G20" s="34" t="s">
        <v>18</v>
      </c>
      <c r="I20" s="57"/>
    </row>
    <row r="21" spans="2:9" x14ac:dyDescent="0.25">
      <c r="B21" s="107"/>
      <c r="C21" s="33"/>
      <c r="D21" s="8">
        <v>3</v>
      </c>
      <c r="E21" s="9">
        <v>61602</v>
      </c>
      <c r="F21" s="23">
        <f t="shared" si="0"/>
        <v>26.867949230769227</v>
      </c>
      <c r="G21" s="34" t="s">
        <v>18</v>
      </c>
      <c r="I21" s="57"/>
    </row>
    <row r="22" spans="2:9" x14ac:dyDescent="0.25">
      <c r="B22" s="107"/>
      <c r="C22" s="33"/>
      <c r="D22" s="8">
        <v>4</v>
      </c>
      <c r="E22" s="9">
        <v>64032</v>
      </c>
      <c r="F22" s="23">
        <f t="shared" si="0"/>
        <v>27.927803076923077</v>
      </c>
      <c r="G22" s="34" t="s">
        <v>18</v>
      </c>
      <c r="I22" s="57"/>
    </row>
    <row r="23" spans="2:9" x14ac:dyDescent="0.25">
      <c r="B23" s="107"/>
      <c r="C23" s="33"/>
      <c r="D23" s="8">
        <v>5</v>
      </c>
      <c r="E23" s="9">
        <v>66558</v>
      </c>
      <c r="F23" s="23">
        <f t="shared" si="0"/>
        <v>29.029527692307688</v>
      </c>
      <c r="G23" s="34" t="s">
        <v>18</v>
      </c>
      <c r="I23" s="57"/>
    </row>
    <row r="24" spans="2:9" x14ac:dyDescent="0.25">
      <c r="B24" s="107"/>
      <c r="C24" s="33"/>
      <c r="D24" s="8">
        <v>6</v>
      </c>
      <c r="E24" s="9">
        <v>69182</v>
      </c>
      <c r="F24" s="23">
        <f t="shared" si="0"/>
        <v>30.173995384615385</v>
      </c>
      <c r="G24" s="34" t="s">
        <v>18</v>
      </c>
      <c r="I24" s="57"/>
    </row>
    <row r="25" spans="2:9" x14ac:dyDescent="0.25">
      <c r="B25" s="107"/>
      <c r="C25" s="33"/>
      <c r="D25" s="8">
        <v>7</v>
      </c>
      <c r="E25" s="9">
        <v>71910</v>
      </c>
      <c r="F25" s="23">
        <f t="shared" si="0"/>
        <v>31.363823076923076</v>
      </c>
      <c r="G25" s="34" t="s">
        <v>18</v>
      </c>
      <c r="I25" s="57"/>
    </row>
    <row r="26" spans="2:9" x14ac:dyDescent="0.25">
      <c r="B26" s="107"/>
      <c r="C26" s="33"/>
      <c r="D26" s="8">
        <v>8</v>
      </c>
      <c r="E26" s="9">
        <v>74745</v>
      </c>
      <c r="F26" s="23">
        <f t="shared" si="0"/>
        <v>32.60031923076923</v>
      </c>
      <c r="G26" s="34" t="s">
        <v>18</v>
      </c>
      <c r="I26" s="57"/>
    </row>
    <row r="27" spans="2:9" x14ac:dyDescent="0.25">
      <c r="B27" s="107"/>
      <c r="C27" s="33"/>
      <c r="D27" s="8">
        <v>9</v>
      </c>
      <c r="E27" s="9">
        <v>77695</v>
      </c>
      <c r="F27" s="23">
        <f t="shared" si="0"/>
        <v>33.886973076923077</v>
      </c>
      <c r="G27" s="34" t="s">
        <v>18</v>
      </c>
      <c r="I27" s="57"/>
    </row>
    <row r="28" spans="2:9" x14ac:dyDescent="0.25">
      <c r="B28" s="107"/>
      <c r="C28" s="33"/>
      <c r="D28" s="8">
        <v>10</v>
      </c>
      <c r="E28" s="9">
        <v>80757</v>
      </c>
      <c r="F28" s="23">
        <f t="shared" si="0"/>
        <v>35.222476153846152</v>
      </c>
      <c r="G28" s="34" t="s">
        <v>18</v>
      </c>
      <c r="I28" s="57"/>
    </row>
    <row r="29" spans="2:9" x14ac:dyDescent="0.25">
      <c r="B29" s="107"/>
      <c r="C29" s="33"/>
      <c r="D29" s="8">
        <v>11</v>
      </c>
      <c r="E29" s="9">
        <v>82517</v>
      </c>
      <c r="F29" s="23">
        <f t="shared" si="0"/>
        <v>35.990106923076922</v>
      </c>
      <c r="G29" s="34" t="s">
        <v>18</v>
      </c>
      <c r="I29" s="57"/>
    </row>
    <row r="30" spans="2:9" x14ac:dyDescent="0.25">
      <c r="B30" s="107"/>
      <c r="C30" s="33"/>
      <c r="D30" s="8">
        <v>12</v>
      </c>
      <c r="E30" s="9">
        <v>86025</v>
      </c>
      <c r="F30" s="23">
        <f t="shared" si="0"/>
        <v>37.520134615384613</v>
      </c>
      <c r="G30" s="34" t="s">
        <v>18</v>
      </c>
      <c r="I30" s="57"/>
    </row>
    <row r="31" spans="2:9" x14ac:dyDescent="0.25">
      <c r="B31" s="107"/>
      <c r="C31" s="33"/>
      <c r="D31" s="8">
        <v>13</v>
      </c>
      <c r="E31" s="9">
        <v>89682</v>
      </c>
      <c r="F31" s="23">
        <f t="shared" si="0"/>
        <v>39.115149230769234</v>
      </c>
      <c r="G31" s="34" t="s">
        <v>18</v>
      </c>
      <c r="I31" s="57"/>
    </row>
    <row r="32" spans="2:9" x14ac:dyDescent="0.25">
      <c r="B32" s="107"/>
      <c r="C32" s="33"/>
      <c r="D32" s="8">
        <v>14</v>
      </c>
      <c r="E32" s="9">
        <v>93492</v>
      </c>
      <c r="F32" s="23">
        <f t="shared" si="0"/>
        <v>40.776895384615386</v>
      </c>
      <c r="G32" s="34" t="s">
        <v>18</v>
      </c>
      <c r="I32" s="57"/>
    </row>
    <row r="33" spans="2:14" x14ac:dyDescent="0.25">
      <c r="B33" s="107"/>
      <c r="C33" s="33"/>
      <c r="D33" s="8">
        <v>15</v>
      </c>
      <c r="E33" s="9">
        <v>97464</v>
      </c>
      <c r="F33" s="23">
        <f t="shared" si="0"/>
        <v>42.509298461538457</v>
      </c>
      <c r="G33" s="34" t="s">
        <v>18</v>
      </c>
      <c r="I33" s="57"/>
    </row>
    <row r="34" spans="2:14" x14ac:dyDescent="0.25">
      <c r="B34" s="107"/>
      <c r="C34" s="33"/>
      <c r="D34" s="8">
        <v>16</v>
      </c>
      <c r="E34" s="75">
        <v>102857</v>
      </c>
      <c r="F34" s="23">
        <f t="shared" si="0"/>
        <v>44.861476153846148</v>
      </c>
      <c r="G34" s="34" t="s">
        <v>18</v>
      </c>
      <c r="I34" s="57"/>
    </row>
    <row r="35" spans="2:14" x14ac:dyDescent="0.25">
      <c r="B35" s="107"/>
      <c r="C35" s="33"/>
      <c r="D35" s="77"/>
      <c r="E35" s="78"/>
      <c r="F35" s="79"/>
      <c r="G35" s="80"/>
      <c r="I35" s="57"/>
    </row>
    <row r="36" spans="2:14" x14ac:dyDescent="0.25">
      <c r="B36" s="107"/>
      <c r="C36" s="33"/>
      <c r="D36" s="26"/>
      <c r="E36" s="27"/>
      <c r="F36" s="15"/>
      <c r="G36" s="16"/>
      <c r="I36" s="57"/>
    </row>
    <row r="37" spans="2:14" ht="13.9" customHeight="1" thickBot="1" x14ac:dyDescent="0.3">
      <c r="B37" s="107"/>
      <c r="C37" s="33"/>
      <c r="D37" s="5"/>
      <c r="E37" s="35" t="s">
        <v>5</v>
      </c>
      <c r="F37" s="35" t="s">
        <v>6</v>
      </c>
      <c r="G37" s="36" t="s">
        <v>7</v>
      </c>
      <c r="I37" s="57"/>
    </row>
    <row r="38" spans="2:14" s="2" customFormat="1" ht="40.9" customHeight="1" x14ac:dyDescent="0.25">
      <c r="B38" s="107"/>
      <c r="C38" s="91" t="s">
        <v>19</v>
      </c>
      <c r="D38" s="92"/>
      <c r="E38" s="28" t="s">
        <v>34</v>
      </c>
      <c r="F38" s="28" t="s">
        <v>35</v>
      </c>
      <c r="G38" s="37" t="s">
        <v>36</v>
      </c>
      <c r="I38" s="59"/>
      <c r="M38" s="74">
        <f>I45-I38</f>
        <v>0</v>
      </c>
      <c r="N38" s="83"/>
    </row>
    <row r="39" spans="2:14" s="2" customFormat="1" ht="14.45" customHeight="1" thickBot="1" x14ac:dyDescent="0.3">
      <c r="B39" s="108"/>
      <c r="C39" s="38"/>
      <c r="D39" s="10"/>
      <c r="E39" s="19"/>
      <c r="F39" s="19"/>
      <c r="G39" s="20"/>
      <c r="I39" s="60"/>
      <c r="N39" s="83"/>
    </row>
    <row r="40" spans="2:14" s="2" customFormat="1" ht="14.45" customHeight="1" x14ac:dyDescent="0.25">
      <c r="B40" s="29"/>
      <c r="I40" s="60"/>
      <c r="N40" s="83"/>
    </row>
    <row r="41" spans="2:14" s="2" customFormat="1" ht="14.45" customHeight="1" thickBot="1" x14ac:dyDescent="0.3">
      <c r="B41" s="29"/>
      <c r="I41" s="60"/>
      <c r="N41" s="83"/>
    </row>
    <row r="42" spans="2:14" ht="10.9" customHeight="1" x14ac:dyDescent="0.25">
      <c r="B42" s="109" t="s">
        <v>4</v>
      </c>
      <c r="C42" s="39"/>
      <c r="D42" s="39"/>
      <c r="E42" s="39"/>
      <c r="F42" s="39"/>
      <c r="G42" s="40"/>
      <c r="I42" s="57"/>
    </row>
    <row r="43" spans="2:14" ht="15" customHeight="1" x14ac:dyDescent="0.25">
      <c r="B43" s="110"/>
      <c r="C43" s="93"/>
      <c r="D43" s="94"/>
      <c r="E43" s="65" t="s">
        <v>5</v>
      </c>
      <c r="F43" s="65" t="s">
        <v>6</v>
      </c>
      <c r="G43" s="30" t="s">
        <v>7</v>
      </c>
      <c r="I43" s="57"/>
    </row>
    <row r="44" spans="2:14" ht="15.75" thickBot="1" x14ac:dyDescent="0.3">
      <c r="B44" s="110"/>
      <c r="C44" s="93" t="s">
        <v>20</v>
      </c>
      <c r="D44" s="93"/>
      <c r="E44" s="65"/>
      <c r="F44" s="65"/>
      <c r="G44" s="30"/>
      <c r="I44" s="57"/>
    </row>
    <row r="45" spans="2:14" ht="18" thickBot="1" x14ac:dyDescent="0.3">
      <c r="B45" s="110"/>
      <c r="C45" s="65"/>
      <c r="D45" s="11" t="s">
        <v>29</v>
      </c>
      <c r="E45" s="21" t="s">
        <v>39</v>
      </c>
      <c r="F45" s="21" t="s">
        <v>40</v>
      </c>
      <c r="G45" s="22" t="s">
        <v>41</v>
      </c>
      <c r="I45" s="61"/>
    </row>
    <row r="46" spans="2:14" ht="17.25" x14ac:dyDescent="0.25">
      <c r="B46" s="110"/>
      <c r="C46" s="65"/>
      <c r="D46" s="11" t="s">
        <v>30</v>
      </c>
      <c r="E46" s="21" t="s">
        <v>48</v>
      </c>
      <c r="F46" s="21" t="s">
        <v>42</v>
      </c>
      <c r="G46" s="22" t="s">
        <v>43</v>
      </c>
      <c r="I46" s="57"/>
    </row>
    <row r="47" spans="2:14" x14ac:dyDescent="0.25">
      <c r="B47" s="110"/>
      <c r="C47" s="65"/>
      <c r="D47" s="11"/>
      <c r="E47" s="86" t="s">
        <v>31</v>
      </c>
      <c r="F47" s="86"/>
      <c r="G47" s="87"/>
      <c r="I47" s="57">
        <f>IF(M38&lt;0,I38,I45)</f>
        <v>0</v>
      </c>
    </row>
    <row r="48" spans="2:14" x14ac:dyDescent="0.25">
      <c r="B48" s="110"/>
      <c r="C48" s="65"/>
      <c r="D48" s="11"/>
      <c r="E48" s="119"/>
      <c r="F48" s="119"/>
      <c r="G48" s="120"/>
      <c r="I48" s="57"/>
    </row>
    <row r="49" spans="2:9" ht="15.75" thickBot="1" x14ac:dyDescent="0.3">
      <c r="B49" s="110"/>
      <c r="C49" s="65"/>
      <c r="D49" s="11"/>
      <c r="E49" s="21"/>
      <c r="F49" s="21"/>
      <c r="G49" s="22"/>
      <c r="I49" s="57"/>
    </row>
    <row r="50" spans="2:9" ht="15.75" thickBot="1" x14ac:dyDescent="0.3">
      <c r="B50" s="110"/>
      <c r="C50" s="118" t="s">
        <v>8</v>
      </c>
      <c r="D50" s="118"/>
      <c r="E50" s="41" t="s">
        <v>44</v>
      </c>
      <c r="F50" s="41" t="s">
        <v>45</v>
      </c>
      <c r="G50" s="42" t="s">
        <v>46</v>
      </c>
      <c r="I50" s="61"/>
    </row>
    <row r="51" spans="2:9" x14ac:dyDescent="0.25">
      <c r="B51" s="110"/>
      <c r="C51" s="118" t="s">
        <v>21</v>
      </c>
      <c r="D51" s="118"/>
      <c r="E51" s="41"/>
      <c r="F51" s="41"/>
      <c r="G51" s="42"/>
      <c r="I51" s="57"/>
    </row>
    <row r="52" spans="2:9" ht="15.75" thickBot="1" x14ac:dyDescent="0.3">
      <c r="B52" s="110"/>
      <c r="C52" s="65"/>
      <c r="D52" s="66"/>
      <c r="E52" s="12"/>
      <c r="F52" s="12"/>
      <c r="G52" s="17"/>
      <c r="I52" s="57"/>
    </row>
    <row r="53" spans="2:9" ht="15.75" thickBot="1" x14ac:dyDescent="0.3">
      <c r="B53" s="110"/>
      <c r="C53" s="11" t="s">
        <v>22</v>
      </c>
      <c r="D53" s="11"/>
      <c r="E53" s="12"/>
      <c r="F53" s="12"/>
      <c r="G53" s="17"/>
      <c r="I53" s="61"/>
    </row>
    <row r="54" spans="2:9" ht="45" x14ac:dyDescent="0.25">
      <c r="B54" s="110"/>
      <c r="C54" s="12"/>
      <c r="D54" s="76"/>
      <c r="E54" s="67" t="s">
        <v>23</v>
      </c>
      <c r="F54" s="116" t="s">
        <v>24</v>
      </c>
      <c r="G54" s="117"/>
      <c r="I54" s="57"/>
    </row>
    <row r="55" spans="2:9" x14ac:dyDescent="0.25">
      <c r="B55" s="110"/>
      <c r="C55" s="12"/>
      <c r="D55" s="12"/>
      <c r="E55" s="13">
        <v>10000</v>
      </c>
      <c r="F55" s="24">
        <v>1.27</v>
      </c>
      <c r="G55" s="43" t="s">
        <v>18</v>
      </c>
      <c r="I55" s="57"/>
    </row>
    <row r="56" spans="2:9" x14ac:dyDescent="0.25">
      <c r="B56" s="110"/>
      <c r="C56" s="12"/>
      <c r="D56" s="12"/>
      <c r="E56" s="13">
        <v>20000</v>
      </c>
      <c r="F56" s="24">
        <v>2.54</v>
      </c>
      <c r="G56" s="43" t="s">
        <v>18</v>
      </c>
      <c r="I56" s="57"/>
    </row>
    <row r="57" spans="2:9" x14ac:dyDescent="0.25">
      <c r="B57" s="110"/>
      <c r="C57" s="12"/>
      <c r="D57" s="12"/>
      <c r="E57" s="13">
        <v>30000</v>
      </c>
      <c r="F57" s="24">
        <v>3.81</v>
      </c>
      <c r="G57" s="43" t="s">
        <v>18</v>
      </c>
      <c r="I57" s="57"/>
    </row>
    <row r="58" spans="2:9" ht="15.75" thickBot="1" x14ac:dyDescent="0.3">
      <c r="B58" s="110"/>
      <c r="C58" s="12"/>
      <c r="D58" s="12"/>
      <c r="E58" s="44">
        <v>40000</v>
      </c>
      <c r="F58" s="45">
        <v>5.08</v>
      </c>
      <c r="G58" s="46" t="s">
        <v>18</v>
      </c>
      <c r="I58" s="57"/>
    </row>
    <row r="59" spans="2:9" x14ac:dyDescent="0.25">
      <c r="B59" s="110"/>
      <c r="C59" s="12"/>
      <c r="D59" s="113" t="s">
        <v>25</v>
      </c>
      <c r="E59" s="47">
        <v>50000</v>
      </c>
      <c r="F59" s="48">
        <v>6.35</v>
      </c>
      <c r="G59" s="49" t="s">
        <v>18</v>
      </c>
      <c r="I59" s="57"/>
    </row>
    <row r="60" spans="2:9" x14ac:dyDescent="0.25">
      <c r="B60" s="110"/>
      <c r="C60" s="12"/>
      <c r="D60" s="114"/>
      <c r="E60" s="13">
        <v>60000</v>
      </c>
      <c r="F60" s="24">
        <v>7.62</v>
      </c>
      <c r="G60" s="43" t="s">
        <v>18</v>
      </c>
      <c r="I60" s="57"/>
    </row>
    <row r="61" spans="2:9" x14ac:dyDescent="0.25">
      <c r="B61" s="110"/>
      <c r="C61" s="12"/>
      <c r="D61" s="114"/>
      <c r="E61" s="13">
        <v>70000</v>
      </c>
      <c r="F61" s="24">
        <v>8.89</v>
      </c>
      <c r="G61" s="43" t="s">
        <v>18</v>
      </c>
      <c r="I61" s="57"/>
    </row>
    <row r="62" spans="2:9" x14ac:dyDescent="0.25">
      <c r="B62" s="110"/>
      <c r="C62" s="12"/>
      <c r="D62" s="114"/>
      <c r="E62" s="13">
        <v>80000</v>
      </c>
      <c r="F62" s="24">
        <v>10.16</v>
      </c>
      <c r="G62" s="43" t="s">
        <v>18</v>
      </c>
      <c r="I62" s="57"/>
    </row>
    <row r="63" spans="2:9" x14ac:dyDescent="0.25">
      <c r="B63" s="110"/>
      <c r="C63" s="12"/>
      <c r="D63" s="114"/>
      <c r="E63" s="13">
        <v>90000</v>
      </c>
      <c r="F63" s="24">
        <v>11.43</v>
      </c>
      <c r="G63" s="43" t="s">
        <v>18</v>
      </c>
      <c r="I63" s="57"/>
    </row>
    <row r="64" spans="2:9" x14ac:dyDescent="0.25">
      <c r="B64" s="110"/>
      <c r="C64" s="12"/>
      <c r="D64" s="114"/>
      <c r="E64" s="13">
        <v>100000</v>
      </c>
      <c r="F64" s="24">
        <v>12.7</v>
      </c>
      <c r="G64" s="43" t="s">
        <v>18</v>
      </c>
      <c r="I64" s="57"/>
    </row>
    <row r="65" spans="2:9" x14ac:dyDescent="0.25">
      <c r="B65" s="110"/>
      <c r="C65" s="12"/>
      <c r="D65" s="114"/>
      <c r="E65" s="13">
        <v>110000</v>
      </c>
      <c r="F65" s="24">
        <v>13.97</v>
      </c>
      <c r="G65" s="43" t="s">
        <v>18</v>
      </c>
      <c r="I65" s="57"/>
    </row>
    <row r="66" spans="2:9" ht="15.75" thickBot="1" x14ac:dyDescent="0.3">
      <c r="B66" s="110"/>
      <c r="C66" s="12"/>
      <c r="D66" s="115"/>
      <c r="E66" s="50">
        <v>120000</v>
      </c>
      <c r="F66" s="51">
        <v>15.24</v>
      </c>
      <c r="G66" s="52" t="s">
        <v>18</v>
      </c>
      <c r="I66" s="57"/>
    </row>
    <row r="67" spans="2:9" x14ac:dyDescent="0.25">
      <c r="B67" s="110"/>
      <c r="C67" s="12"/>
      <c r="D67" s="12"/>
      <c r="E67" s="12"/>
      <c r="F67" s="12"/>
      <c r="G67" s="17"/>
      <c r="I67" s="57"/>
    </row>
    <row r="68" spans="2:9" ht="15.75" thickBot="1" x14ac:dyDescent="0.3">
      <c r="B68" s="110"/>
      <c r="C68" s="12"/>
      <c r="D68" s="12"/>
      <c r="E68" s="12"/>
      <c r="F68" s="12"/>
      <c r="G68" s="17"/>
      <c r="I68" s="57"/>
    </row>
    <row r="69" spans="2:9" ht="15.75" thickBot="1" x14ac:dyDescent="0.3">
      <c r="B69" s="110"/>
      <c r="C69" s="93" t="s">
        <v>26</v>
      </c>
      <c r="D69" s="93"/>
      <c r="E69" s="12"/>
      <c r="F69" s="53">
        <v>1.37</v>
      </c>
      <c r="G69" s="17" t="s">
        <v>18</v>
      </c>
      <c r="I69" s="61"/>
    </row>
    <row r="70" spans="2:9" x14ac:dyDescent="0.25">
      <c r="B70" s="110"/>
      <c r="C70" s="65"/>
      <c r="D70" s="112" t="s">
        <v>27</v>
      </c>
      <c r="E70" s="112"/>
      <c r="F70" s="12"/>
      <c r="G70" s="17"/>
      <c r="I70" s="57"/>
    </row>
    <row r="71" spans="2:9" x14ac:dyDescent="0.25">
      <c r="B71" s="110"/>
      <c r="C71" s="12"/>
      <c r="D71" s="112" t="s">
        <v>28</v>
      </c>
      <c r="E71" s="112"/>
      <c r="F71" s="12"/>
      <c r="G71" s="17"/>
      <c r="I71" s="57"/>
    </row>
    <row r="72" spans="2:9" ht="15.75" thickBot="1" x14ac:dyDescent="0.3">
      <c r="B72" s="111"/>
      <c r="C72" s="14"/>
      <c r="D72" s="14"/>
      <c r="E72" s="14"/>
      <c r="F72" s="14"/>
      <c r="G72" s="18"/>
      <c r="I72" s="62"/>
    </row>
    <row r="74" spans="2:9" ht="18.75" x14ac:dyDescent="0.3">
      <c r="D74" s="105" t="s">
        <v>9</v>
      </c>
      <c r="E74" s="105"/>
      <c r="F74" s="105"/>
      <c r="G74" s="105"/>
      <c r="I74" s="63">
        <f>I14+I16+I47+I50+I53+I69</f>
        <v>1.35</v>
      </c>
    </row>
    <row r="75" spans="2:9" ht="18.75" x14ac:dyDescent="0.3">
      <c r="D75" s="25"/>
      <c r="E75" s="25"/>
      <c r="F75" s="25"/>
      <c r="G75" s="25"/>
      <c r="I75" s="63"/>
    </row>
    <row r="76" spans="2:9" ht="18.75" x14ac:dyDescent="0.3">
      <c r="D76" s="105" t="s">
        <v>10</v>
      </c>
      <c r="E76" s="105"/>
      <c r="F76" s="105"/>
      <c r="G76" s="105"/>
      <c r="I76" s="63">
        <f>I74*1.09</f>
        <v>1.4715000000000003</v>
      </c>
    </row>
    <row r="79" spans="2:9" ht="27" customHeight="1" x14ac:dyDescent="0.25">
      <c r="B79" s="64">
        <v>1</v>
      </c>
      <c r="C79" s="104" t="s">
        <v>47</v>
      </c>
      <c r="D79" s="104"/>
      <c r="E79" s="104"/>
      <c r="F79" s="104"/>
      <c r="G79" s="104"/>
    </row>
    <row r="81" spans="2:7" ht="17.25" x14ac:dyDescent="0.25">
      <c r="B81" s="72">
        <v>2</v>
      </c>
      <c r="C81" s="84" t="s">
        <v>32</v>
      </c>
      <c r="D81" s="84"/>
      <c r="E81" s="84"/>
      <c r="F81" s="84"/>
      <c r="G81" s="84"/>
    </row>
    <row r="82" spans="2:7" ht="32.450000000000003" customHeight="1" x14ac:dyDescent="0.25">
      <c r="B82" s="73">
        <v>3</v>
      </c>
      <c r="C82" s="85" t="s">
        <v>33</v>
      </c>
      <c r="D82" s="85"/>
      <c r="E82" s="85"/>
      <c r="F82" s="85"/>
      <c r="G82" s="85"/>
    </row>
  </sheetData>
  <sheetProtection algorithmName="SHA-512" hashValue="X8R+lfGU1in7TFih6e30GppUM6NlB/shkRoELe4vS/0eoBDmSSZU/EVN2zl6SxmNt/h5XQAqLcG52/8DDSEGTw==" saltValue="Zu4oVBQbclmvC7InX0yedA==" spinCount="100000" sheet="1" objects="1" scenarios="1"/>
  <protectedRanges>
    <protectedRange sqref="I16" name="Plage1"/>
  </protectedRanges>
  <mergeCells count="29">
    <mergeCell ref="D74:G74"/>
    <mergeCell ref="D76:G76"/>
    <mergeCell ref="B13:B39"/>
    <mergeCell ref="B42:B72"/>
    <mergeCell ref="D70:E70"/>
    <mergeCell ref="D59:D66"/>
    <mergeCell ref="C69:D69"/>
    <mergeCell ref="D71:E71"/>
    <mergeCell ref="F54:G54"/>
    <mergeCell ref="C50:D50"/>
    <mergeCell ref="C51:D51"/>
    <mergeCell ref="C44:D44"/>
    <mergeCell ref="E48:G48"/>
    <mergeCell ref="C81:G81"/>
    <mergeCell ref="C82:G82"/>
    <mergeCell ref="E47:G47"/>
    <mergeCell ref="B7:I7"/>
    <mergeCell ref="C10:F10"/>
    <mergeCell ref="B9:G9"/>
    <mergeCell ref="C38:D38"/>
    <mergeCell ref="C43:D43"/>
    <mergeCell ref="B8:G8"/>
    <mergeCell ref="B11:G11"/>
    <mergeCell ref="C16:G16"/>
    <mergeCell ref="D17:G17"/>
    <mergeCell ref="F18:G18"/>
    <mergeCell ref="C14:D14"/>
    <mergeCell ref="C12:D12"/>
    <mergeCell ref="C79:G79"/>
  </mergeCells>
  <pageMargins left="0.70866141732283472" right="0.70866141732283472" top="0.55118110236220474" bottom="0.55118110236220474" header="0.31496062992125984" footer="0.31496062992125984"/>
  <pageSetup paperSize="5"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EC58139DA684E9AD90F86C742B2D1" ma:contentTypeVersion="19" ma:contentTypeDescription="Create a new document." ma:contentTypeScope="" ma:versionID="a3402ee205feb872f5d5f7e082102026">
  <xsd:schema xmlns:xsd="http://www.w3.org/2001/XMLSchema" xmlns:xs="http://www.w3.org/2001/XMLSchema" xmlns:p="http://schemas.microsoft.com/office/2006/metadata/properties" xmlns:ns2="1b11901f-624a-4c3a-9c8d-d3442876088b" xmlns:ns3="2ca7a0ce-f931-4d65-96ac-bab7152f8928" targetNamespace="http://schemas.microsoft.com/office/2006/metadata/properties" ma:root="true" ma:fieldsID="e944cd1b168868a36e6407aa872610dc" ns2:_="" ns3:_="">
    <xsd:import namespace="1b11901f-624a-4c3a-9c8d-d3442876088b"/>
    <xsd:import namespace="2ca7a0ce-f931-4d65-96ac-bab7152f89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1901f-624a-4c3a-9c8d-d344287608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f340c5f-dbfe-4c63-9181-dba2cca030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a7a0ce-f931-4d65-96ac-bab7152f892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be85038-2284-44ed-86a9-cbee86e4ad09}" ma:internalName="TaxCatchAll" ma:showField="CatchAllData" ma:web="2ca7a0ce-f931-4d65-96ac-bab7152f89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b11901f-624a-4c3a-9c8d-d3442876088b" xsi:nil="true"/>
    <TaxCatchAll xmlns="2ca7a0ce-f931-4d65-96ac-bab7152f8928" xsi:nil="true"/>
    <lcf76f155ced4ddcb4097134ff3c332f xmlns="1b11901f-624a-4c3a-9c8d-d3442876088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010EF1-B50E-42B4-8112-9FF6E16B15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6A0F4F-421F-4E5E-BA21-5A67FDC7CB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1901f-624a-4c3a-9c8d-d3442876088b"/>
    <ds:schemaRef ds:uri="2ca7a0ce-f931-4d65-96ac-bab7152f89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3642C7-3849-424E-AE7A-E34CE167B8EF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2ca7a0ce-f931-4d65-96ac-bab7152f8928"/>
    <ds:schemaRef ds:uri="1b11901f-624a-4c3a-9c8d-d3442876088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Desjardins</vt:lpstr>
      <vt:lpstr>Desjardins!Zone_d_impression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Fabryce Martel</dc:creator>
  <cp:keywords/>
  <dc:description/>
  <cp:lastModifiedBy>Audréanne Geneau</cp:lastModifiedBy>
  <cp:revision/>
  <cp:lastPrinted>2025-11-26T20:05:24Z</cp:lastPrinted>
  <dcterms:created xsi:type="dcterms:W3CDTF">2021-10-05T14:11:40Z</dcterms:created>
  <dcterms:modified xsi:type="dcterms:W3CDTF">2025-11-27T15:07:09Z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0x010100D44EC58139DA684E9AD90F86C742B2D1</vt:lpwstr>
  </property>
  <property fmtid="{D5CDD505-2E9C-101B-9397-08002B2CF9AE}" pid="3" name="MediaServiceImageTags">
    <vt:lpwstr/>
  </property>
</Properties>
</file>